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6\"/>
    </mc:Choice>
  </mc:AlternateContent>
  <xr:revisionPtr revIDLastSave="0" documentId="13_ncr:1_{301F1383-2AA8-4C3C-AC14-7F86DE02559F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09-02-01" sheetId="3" r:id="rId3"/>
    <sheet name="ОСР 509-09-01" sheetId="4" r:id="rId4"/>
    <sheet name="ОСР 509-12-01" sheetId="5" r:id="rId5"/>
    <sheet name="ОСР 1-02-01" sheetId="6" r:id="rId6"/>
    <sheet name="ОСР 1-09-01" sheetId="7" r:id="rId7"/>
    <sheet name="ОСР 1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46" i="1" l="1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<sst xmlns="http://schemas.openxmlformats.org/spreadsheetml/2006/main" count="368" uniqueCount="174">
  <si>
    <t>СВОДКА ЗАТРАТ</t>
  </si>
  <si>
    <t>P_0546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</si>
  <si>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</si>
  <si>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</si>
  <si>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</si>
  <si>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</si>
  <si>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</si>
  <si>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</si>
  <si>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</si>
  <si>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</si>
  <si>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</si>
  <si>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</si>
  <si>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</si>
  <si>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</si>
  <si>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</si>
  <si>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</si>
  <si>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</si>
  <si>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</si>
  <si>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</si>
  <si>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</si>
  <si>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</si>
  <si>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</si>
  <si>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</si>
  <si>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</si>
  <si>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</si>
  <si>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</si>
  <si>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</si>
  <si>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</si>
  <si>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</si>
  <si>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</si>
  <si>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</si>
  <si>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</si>
  <si>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</si>
  <si>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</si>
  <si>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</si>
  <si>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</si>
  <si>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</si>
  <si>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</si>
  <si>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</si>
  <si>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</si>
  <si>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</si>
  <si>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</si>
  <si>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</si>
  <si>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ЛС-3</t>
  </si>
  <si>
    <t>Учет электроэнергии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</si>
  <si>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</si>
  <si>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</si>
  <si>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</si>
  <si>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</si>
  <si>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</si>
  <si>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</si>
  <si>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</si>
  <si>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</si>
  <si>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</si>
  <si>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</si>
  <si>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</si>
  <si>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</si>
  <si>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</si>
  <si>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</si>
  <si>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</si>
  <si>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</si>
  <si>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 исп. при определении сметной стоимости строительства ОКС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</si>
  <si>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</si>
  <si>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</si>
  <si>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</si>
  <si>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</si>
  <si>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</si>
  <si>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</si>
  <si>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</si>
  <si>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</si>
  <si>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</si>
  <si>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</si>
  <si>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</si>
  <si>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</si>
  <si>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</si>
  <si>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</si>
  <si>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</si>
  <si>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</si>
  <si>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</si>
  <si>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</si>
  <si>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</si>
  <si>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</si>
  <si>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</si>
  <si>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</si>
  <si>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Смета</t>
  </si>
  <si>
    <t>ПИР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</si>
  <si>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</si>
  <si>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</si>
  <si>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</si>
  <si>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</si>
  <si>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</si>
  <si>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</si>
  <si>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</si>
  <si>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</si>
  <si>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</si>
  <si>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</si>
  <si>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</si>
  <si>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</si>
  <si>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</si>
  <si>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</si>
  <si>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</si>
  <si>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</si>
  <si>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</si>
  <si>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</si>
  <si>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</si>
  <si>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</si>
  <si>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</si>
  <si>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</si>
  <si>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</si>
  <si>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</si>
  <si>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</si>
  <si>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</si>
  <si>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</si>
  <si>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</si>
  <si>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</si>
  <si>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</si>
  <si>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</si>
  <si>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</si>
  <si>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</si>
  <si>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</si>
  <si>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</si>
  <si>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</si>
  <si>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</si>
  <si>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</si>
  <si>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</si>
  <si>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</si>
  <si>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</si>
  <si>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</si>
  <si>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</si>
  <si>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</si>
  <si>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</si>
  <si>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РП (СП, РТП) на 7 ячеек выключателей или ТП (РТП) с одним трансформатором</t>
  </si>
  <si>
    <t>шт</t>
  </si>
  <si>
    <t>ОСР 509-09-01</t>
  </si>
  <si>
    <t>ОСР 509-12-01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</si>
  <si>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</si>
  <si>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</si>
  <si>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</si>
  <si>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1-02-01</t>
  </si>
  <si>
    <t>ОСР 1-09-01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</si>
  <si>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</si>
  <si>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</si>
  <si>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</si>
  <si>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</si>
  <si>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</si>
  <si>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</si>
  <si>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</si>
  <si>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</si>
  <si>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</si>
  <si>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</si>
  <si>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</si>
  <si>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</si>
  <si>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</si>
  <si>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</si>
  <si>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</si>
  <si>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</si>
  <si>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</si>
  <si>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</si>
  <si>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</si>
  <si>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</si>
  <si>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</si>
  <si>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</si>
  <si>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КП ВЭЛС №151 от 19.03.2024г</t>
  </si>
  <si>
    <t>КП ВЭЛС №151 от 19.03.2024г</t>
  </si>
  <si>
    <t>КП СВЭМ №363 от 05.06.2024</t>
  </si>
  <si>
    <t>КП СВЭМ №363 от 05.06.2024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</si>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</sst>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44140625" customWidth="1"/>
    <col min="9" max="9" width="13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166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ССР!H66*1.2</f>
        <v>6496.3558925755196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6496.3558925755196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1082.72598257552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7535.7228130264602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0.82499999999999996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6216.9713207468303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ССР!D75+ССР!E75</f>
        <v>5488.1671523261302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ССР!F75</f>
        <v>15412.458232475199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(ССР!G71-ССР!G66)*1.2</f>
        <v>969.12189348119898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21869.747278282601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3644.9578782825702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26490.264492143699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v>0.82499999999999996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21854.468206018599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ROUND(C44+C34,5)</f>
        <v>28071.43953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customHeight="1">
      <c r="A4" s="3" t="s">
        <v>151</v>
      </c>
      <c r="B4" s="4" t="s">
        <v>132</v>
      </c>
      <c r="C4" s="5">
        <v>14</v>
      </c>
      <c r="D4" s="5">
        <v>309.13724920471998</v>
      </c>
      <c r="E4" s="4">
        <v>6</v>
      </c>
      <c r="F4" s="3" t="s">
        <v>151</v>
      </c>
      <c r="G4" s="5">
        <v>4327.9214888660999</v>
      </c>
      <c r="H4" s="6" t="s">
        <v>164</v>
      </c>
    </row>
    <row r="5" spans="1:8" ht="39" customHeight="1">
      <c r="A5" s="3" t="s">
        <v>152</v>
      </c>
      <c r="B5" s="4" t="s">
        <v>132</v>
      </c>
      <c r="C5" s="5">
        <v>28</v>
      </c>
      <c r="D5" s="5">
        <v>290.77405147249999</v>
      </c>
      <c r="E5" s="4">
        <v>6</v>
      </c>
      <c r="F5" s="3" t="s">
        <v>152</v>
      </c>
      <c r="G5" s="5">
        <v>8141.6734412300002</v>
      </c>
      <c r="H5" s="6" t="s">
        <v>165</v>
      </c>
    </row>
    <row r="6" spans="1:8" ht="39" hidden="1" customHeight="1">
      <c r="A6" s="3" t="s">
        <v>153</v>
      </c>
      <c r="B6" s="4" t="s">
        <v>132</v>
      </c>
      <c r="C6" s="5">
        <v>7</v>
      </c>
      <c r="D6" s="5">
        <v>241.87636138581999</v>
      </c>
      <c r="E6" s="4">
        <v>6</v>
      </c>
      <c r="F6" s="3" t="s">
        <v>153</v>
      </c>
      <c r="G6" s="5">
        <v>1693.1345297007001</v>
      </c>
      <c r="H6" s="6"/>
    </row>
    <row r="7" spans="1:8" ht="39" hidden="1" customHeight="1">
      <c r="A7" s="3" t="s">
        <v>154</v>
      </c>
      <c r="B7" s="4" t="s">
        <v>132</v>
      </c>
      <c r="C7" s="5">
        <v>1.3333333333333</v>
      </c>
      <c r="D7" s="5">
        <v>26.34516470849</v>
      </c>
      <c r="E7" s="4"/>
      <c r="F7" s="3" t="s">
        <v>154</v>
      </c>
      <c r="G7" s="5">
        <v>35.126886277986998</v>
      </c>
      <c r="H7" s="6"/>
    </row>
    <row r="8" spans="1:8" ht="39" hidden="1" customHeight="1">
      <c r="A8" s="3" t="s">
        <v>155</v>
      </c>
      <c r="B8" s="4" t="s">
        <v>132</v>
      </c>
      <c r="C8" s="5">
        <v>8.8888888888888999</v>
      </c>
      <c r="D8" s="5">
        <v>19.225895489928</v>
      </c>
      <c r="E8" s="4"/>
      <c r="F8" s="3" t="s">
        <v>155</v>
      </c>
      <c r="G8" s="5">
        <v>170.89684879935999</v>
      </c>
      <c r="H8" s="6"/>
    </row>
    <row r="9" spans="1:8" ht="39" hidden="1" customHeight="1">
      <c r="A9" s="3" t="s">
        <v>156</v>
      </c>
      <c r="B9" s="4" t="s">
        <v>132</v>
      </c>
      <c r="C9" s="5">
        <v>2.2222222222222001</v>
      </c>
      <c r="D9" s="5">
        <v>41.453615319184003</v>
      </c>
      <c r="E9" s="4"/>
      <c r="F9" s="3" t="s">
        <v>156</v>
      </c>
      <c r="G9" s="5">
        <v>92.119145153741997</v>
      </c>
      <c r="H9" s="6"/>
    </row>
    <row r="10" spans="1:8" ht="39" hidden="1" customHeight="1">
      <c r="A10" s="3" t="s">
        <v>157</v>
      </c>
      <c r="B10" s="4" t="s">
        <v>132</v>
      </c>
      <c r="C10" s="5">
        <v>0.44444444444443998</v>
      </c>
      <c r="D10" s="5">
        <v>42.550415643793997</v>
      </c>
      <c r="E10" s="4"/>
      <c r="F10" s="3" t="s">
        <v>157</v>
      </c>
      <c r="G10" s="5">
        <v>18.911295841686002</v>
      </c>
      <c r="H10" s="6"/>
    </row>
    <row r="11" spans="1:8" ht="39" hidden="1" customHeight="1">
      <c r="A11" s="3" t="s">
        <v>158</v>
      </c>
      <c r="B11" s="4" t="s">
        <v>132</v>
      </c>
      <c r="C11" s="5">
        <v>11.111111111111001</v>
      </c>
      <c r="D11" s="5">
        <v>4.0651665034173998</v>
      </c>
      <c r="E11" s="4"/>
      <c r="F11" s="3" t="s">
        <v>158</v>
      </c>
      <c r="G11" s="5">
        <v>45.168516704638002</v>
      </c>
      <c r="H11" s="6"/>
    </row>
    <row r="12" spans="1:8" ht="39" hidden="1" customHeight="1">
      <c r="A12" s="3" t="s">
        <v>159</v>
      </c>
      <c r="B12" s="4" t="s">
        <v>132</v>
      </c>
      <c r="C12" s="5">
        <v>0.44444444444443998</v>
      </c>
      <c r="D12" s="5">
        <v>124.10572748357001</v>
      </c>
      <c r="E12" s="4"/>
      <c r="F12" s="3" t="s">
        <v>159</v>
      </c>
      <c r="G12" s="5">
        <v>55.158101103809003</v>
      </c>
      <c r="H12" s="6"/>
    </row>
    <row r="13" spans="1:8" ht="39" customHeight="1">
      <c r="A13" s="3" t="s">
        <v>160</v>
      </c>
      <c r="B13" s="4" t="s">
        <v>132</v>
      </c>
      <c r="C13" s="5">
        <v>2.6666666666666998</v>
      </c>
      <c r="D13" s="5">
        <v>1.4763413330312001</v>
      </c>
      <c r="E13" s="4">
        <v>6</v>
      </c>
      <c r="F13" s="3" t="s">
        <v>160</v>
      </c>
      <c r="G13" s="5">
        <v>3.9369102214164999</v>
      </c>
      <c r="H13" s="6" t="s">
        <v>162</v>
      </c>
    </row>
    <row r="14" spans="1:8" ht="39" customHeight="1">
      <c r="A14" s="3" t="s">
        <v>161</v>
      </c>
      <c r="B14" s="4" t="s">
        <v>132</v>
      </c>
      <c r="C14" s="5">
        <v>1.3333333333333</v>
      </c>
      <c r="D14" s="5">
        <v>1.3508732310739</v>
      </c>
      <c r="E14" s="4">
        <v>6</v>
      </c>
      <c r="F14" s="3" t="s">
        <v>161</v>
      </c>
      <c r="G14" s="5">
        <v>1.8011643080985</v>
      </c>
      <c r="H14" s="6" t="s">
        <v>163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167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2459.5407469943002</v>
      </c>
      <c r="E25" s="41">
        <v>1329.4181856391999</v>
      </c>
      <c r="F25" s="41">
        <v>12469.626401678999</v>
      </c>
      <c r="G25" s="41">
        <v>0</v>
      </c>
      <c r="H25" s="41">
        <v>16258.585334312</v>
      </c>
    </row>
    <row r="26" spans="1:8">
      <c r="A26" s="2">
        <v>2</v>
      </c>
      <c r="B26" s="2" t="s">
        <v>43</v>
      </c>
      <c r="C26" s="42" t="s">
        <v>44</v>
      </c>
      <c r="D26" s="41">
        <v>0.91545244761458</v>
      </c>
      <c r="E26" s="41">
        <v>452.69355882875999</v>
      </c>
      <c r="F26" s="41">
        <v>0</v>
      </c>
      <c r="G26" s="41">
        <v>0</v>
      </c>
      <c r="H26" s="41">
        <v>453.60901127636998</v>
      </c>
    </row>
    <row r="27" spans="1:8">
      <c r="A27" s="2"/>
      <c r="B27" s="33"/>
      <c r="C27" s="33" t="s">
        <v>45</v>
      </c>
      <c r="D27" s="41">
        <v>2460.4561994419</v>
      </c>
      <c r="E27" s="41">
        <v>1782.1117444679001</v>
      </c>
      <c r="F27" s="41">
        <v>12469.626401678999</v>
      </c>
      <c r="G27" s="41">
        <v>0</v>
      </c>
      <c r="H27" s="41">
        <v>16712.194345587999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56</v>
      </c>
      <c r="D43" s="41">
        <v>2460.4561994419</v>
      </c>
      <c r="E43" s="41">
        <v>1782.1117444679001</v>
      </c>
      <c r="F43" s="41">
        <v>12469.626401678999</v>
      </c>
      <c r="G43" s="41">
        <v>0</v>
      </c>
      <c r="H43" s="41">
        <v>16712.194345587999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49.183495967272002</v>
      </c>
      <c r="E45" s="41">
        <v>26.567870589464</v>
      </c>
      <c r="F45" s="41">
        <v>0</v>
      </c>
      <c r="G45" s="41">
        <v>0</v>
      </c>
      <c r="H45" s="41">
        <v>75.751366556736002</v>
      </c>
    </row>
    <row r="46" spans="1:8" ht="31.2">
      <c r="A46" s="2">
        <v>4</v>
      </c>
      <c r="B46" s="2" t="s">
        <v>60</v>
      </c>
      <c r="C46" s="42" t="s">
        <v>61</v>
      </c>
      <c r="D46" s="41">
        <v>5.7163267251756</v>
      </c>
      <c r="E46" s="41">
        <v>3.2989746274646001</v>
      </c>
      <c r="F46" s="41">
        <v>0</v>
      </c>
      <c r="G46" s="41">
        <v>0</v>
      </c>
      <c r="H46" s="41">
        <v>9.0153013526402006</v>
      </c>
    </row>
    <row r="47" spans="1:8">
      <c r="A47" s="2"/>
      <c r="B47" s="33"/>
      <c r="C47" s="33" t="s">
        <v>62</v>
      </c>
      <c r="D47" s="41">
        <v>54.899822692447998</v>
      </c>
      <c r="E47" s="41">
        <v>29.866845216927999</v>
      </c>
      <c r="F47" s="41">
        <v>0</v>
      </c>
      <c r="G47" s="41">
        <v>0</v>
      </c>
      <c r="H47" s="41">
        <v>84.766667909375997</v>
      </c>
    </row>
    <row r="48" spans="1:8">
      <c r="A48" s="2"/>
      <c r="B48" s="33"/>
      <c r="C48" s="33" t="s">
        <v>63</v>
      </c>
      <c r="D48" s="41">
        <v>2515.3560221344001</v>
      </c>
      <c r="E48" s="41">
        <v>1811.9785896849</v>
      </c>
      <c r="F48" s="41">
        <v>12469.626401678999</v>
      </c>
      <c r="G48" s="41">
        <v>0</v>
      </c>
      <c r="H48" s="41">
        <v>16796.961013497999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441.04128973032999</v>
      </c>
      <c r="H50" s="41">
        <v>441.04128973032999</v>
      </c>
    </row>
    <row r="51" spans="1:8" ht="31.2">
      <c r="A51" s="2">
        <v>6</v>
      </c>
      <c r="B51" s="2" t="s">
        <v>67</v>
      </c>
      <c r="C51" s="48" t="s">
        <v>68</v>
      </c>
      <c r="D51" s="41">
        <v>65.504804896886995</v>
      </c>
      <c r="E51" s="41">
        <v>35.423827452617999</v>
      </c>
      <c r="F51" s="41">
        <v>0</v>
      </c>
      <c r="G51" s="41">
        <v>0</v>
      </c>
      <c r="H51" s="41">
        <v>100.92863234951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86.071117942726005</v>
      </c>
      <c r="H52" s="41">
        <v>86.071117942726005</v>
      </c>
    </row>
    <row r="53" spans="1:8">
      <c r="A53" s="2">
        <v>8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43.181938423646002</v>
      </c>
      <c r="H53" s="41">
        <v>43.181938423646002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50.720480216249001</v>
      </c>
      <c r="H54" s="41">
        <v>50.720480216249001</v>
      </c>
    </row>
    <row r="55" spans="1:8">
      <c r="A55" s="2">
        <v>10</v>
      </c>
      <c r="B55" s="2" t="s">
        <v>73</v>
      </c>
      <c r="C55" s="48" t="s">
        <v>74</v>
      </c>
      <c r="D55" s="41">
        <v>0</v>
      </c>
      <c r="E55" s="41">
        <v>0</v>
      </c>
      <c r="F55" s="41">
        <v>0</v>
      </c>
      <c r="G55" s="41">
        <v>5.3858344506867004</v>
      </c>
      <c r="H55" s="41">
        <v>5.3858344506867004</v>
      </c>
    </row>
    <row r="56" spans="1:8" ht="31.2">
      <c r="A56" s="2">
        <v>11</v>
      </c>
      <c r="B56" s="2" t="s">
        <v>75</v>
      </c>
      <c r="C56" s="48" t="s">
        <v>68</v>
      </c>
      <c r="D56" s="41">
        <v>7.6100586107182</v>
      </c>
      <c r="E56" s="41">
        <v>4.3913835685064004</v>
      </c>
      <c r="F56" s="41">
        <v>0</v>
      </c>
      <c r="G56" s="41">
        <v>0</v>
      </c>
      <c r="H56" s="41">
        <v>12.001442179225</v>
      </c>
    </row>
    <row r="57" spans="1:8">
      <c r="A57" s="2"/>
      <c r="B57" s="33"/>
      <c r="C57" s="33" t="s">
        <v>76</v>
      </c>
      <c r="D57" s="41">
        <v>73.114863507606003</v>
      </c>
      <c r="E57" s="41">
        <v>39.815211021125002</v>
      </c>
      <c r="F57" s="41">
        <v>0</v>
      </c>
      <c r="G57" s="41">
        <v>626.40066076363996</v>
      </c>
      <c r="H57" s="41">
        <v>739.33073529237004</v>
      </c>
    </row>
    <row r="58" spans="1:8">
      <c r="A58" s="2"/>
      <c r="B58" s="33"/>
      <c r="C58" s="33" t="s">
        <v>77</v>
      </c>
      <c r="D58" s="41">
        <v>2588.4708856420002</v>
      </c>
      <c r="E58" s="41">
        <v>1851.793800706</v>
      </c>
      <c r="F58" s="41">
        <v>12469.626401678999</v>
      </c>
      <c r="G58" s="41">
        <v>626.40066076363996</v>
      </c>
      <c r="H58" s="41">
        <v>17536.291748790001</v>
      </c>
    </row>
    <row r="59" spans="1:8" ht="31.5" customHeight="1">
      <c r="A59" s="2"/>
      <c r="B59" s="33"/>
      <c r="C59" s="33" t="s">
        <v>78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79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80</v>
      </c>
      <c r="D62" s="41">
        <v>2588.4708856420002</v>
      </c>
      <c r="E62" s="41">
        <v>1851.793800706</v>
      </c>
      <c r="F62" s="41">
        <v>12469.626401678999</v>
      </c>
      <c r="G62" s="41">
        <v>626.40066076363996</v>
      </c>
      <c r="H62" s="41">
        <v>17536.291748790001</v>
      </c>
    </row>
    <row r="63" spans="1:8" ht="157.5" customHeight="1">
      <c r="A63" s="2"/>
      <c r="B63" s="33"/>
      <c r="C63" s="33" t="s">
        <v>81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82</v>
      </c>
      <c r="C64" s="48" t="s">
        <v>83</v>
      </c>
      <c r="D64" s="41">
        <v>0</v>
      </c>
      <c r="E64" s="41">
        <v>0</v>
      </c>
      <c r="F64" s="41">
        <v>0</v>
      </c>
      <c r="G64" s="41">
        <v>5317.8191220090002</v>
      </c>
      <c r="H64" s="41">
        <v>5317.8191220090002</v>
      </c>
    </row>
    <row r="65" spans="1:8">
      <c r="A65" s="2">
        <v>13</v>
      </c>
      <c r="B65" s="2" t="s">
        <v>84</v>
      </c>
      <c r="C65" s="48" t="s">
        <v>85</v>
      </c>
      <c r="D65" s="41">
        <v>0</v>
      </c>
      <c r="E65" s="41">
        <v>0</v>
      </c>
      <c r="F65" s="41">
        <v>0</v>
      </c>
      <c r="G65" s="41">
        <v>95.810788470667006</v>
      </c>
      <c r="H65" s="41">
        <v>95.810788470667006</v>
      </c>
    </row>
    <row r="66" spans="1:8">
      <c r="A66" s="2"/>
      <c r="B66" s="33"/>
      <c r="C66" s="33" t="s">
        <v>86</v>
      </c>
      <c r="D66" s="41">
        <v>0</v>
      </c>
      <c r="E66" s="41">
        <v>0</v>
      </c>
      <c r="F66" s="41">
        <v>0</v>
      </c>
      <c r="G66" s="41">
        <v>5413.6299104795999</v>
      </c>
      <c r="H66" s="41">
        <v>5413.6299104795999</v>
      </c>
    </row>
    <row r="67" spans="1:8">
      <c r="A67" s="2"/>
      <c r="B67" s="33"/>
      <c r="C67" s="33" t="s">
        <v>87</v>
      </c>
      <c r="D67" s="41">
        <v>2588.4708856420002</v>
      </c>
      <c r="E67" s="41">
        <v>1851.793800706</v>
      </c>
      <c r="F67" s="41">
        <v>12469.626401678999</v>
      </c>
      <c r="G67" s="41">
        <v>6040.0305712433001</v>
      </c>
      <c r="H67" s="41">
        <v>22949.92165927</v>
      </c>
    </row>
    <row r="68" spans="1:8">
      <c r="A68" s="2"/>
      <c r="B68" s="33"/>
      <c r="C68" s="33" t="s">
        <v>88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89</v>
      </c>
      <c r="C69" s="48" t="s">
        <v>90</v>
      </c>
      <c r="D69" s="41">
        <f>D67*3%</f>
        <v>77.654126569260001</v>
      </c>
      <c r="E69" s="41">
        <f>E67*3%</f>
        <v>55.553814021180003</v>
      </c>
      <c r="F69" s="41">
        <f>F67*3%</f>
        <v>374.08879205036999</v>
      </c>
      <c r="G69" s="41">
        <f>G67*3%</f>
        <v>181.200917137299</v>
      </c>
      <c r="H69" s="41">
        <f>SUM(D69:G69)</f>
        <v>688.49764977810901</v>
      </c>
    </row>
    <row r="70" spans="1:8">
      <c r="A70" s="2"/>
      <c r="B70" s="33"/>
      <c r="C70" s="33" t="s">
        <v>91</v>
      </c>
      <c r="D70" s="41">
        <f>D69</f>
        <v>77.654126569260001</v>
      </c>
      <c r="E70" s="41">
        <f>E69</f>
        <v>55.553814021180003</v>
      </c>
      <c r="F70" s="41">
        <f>F69</f>
        <v>374.08879205036999</v>
      </c>
      <c r="G70" s="41">
        <f>G69</f>
        <v>181.200917137299</v>
      </c>
      <c r="H70" s="41">
        <f>SUM(D70:G70)</f>
        <v>688.49764977810901</v>
      </c>
    </row>
    <row r="71" spans="1:8">
      <c r="A71" s="2"/>
      <c r="B71" s="33"/>
      <c r="C71" s="33" t="s">
        <v>92</v>
      </c>
      <c r="D71" s="41">
        <f>D70+D67</f>
        <v>2666.1250122112601</v>
      </c>
      <c r="E71" s="41">
        <f>E70+E67</f>
        <v>1907.3476147271799</v>
      </c>
      <c r="F71" s="41">
        <f>F70+F67</f>
        <v>12843.7151937294</v>
      </c>
      <c r="G71" s="41">
        <f>G70+G67</f>
        <v>6221.2314883806002</v>
      </c>
      <c r="H71" s="41">
        <f>SUM(D71:G71)</f>
        <v>23638.4193090484</v>
      </c>
    </row>
    <row r="72" spans="1:8">
      <c r="A72" s="2"/>
      <c r="B72" s="33"/>
      <c r="C72" s="33" t="s">
        <v>93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94</v>
      </c>
      <c r="C73" s="48" t="s">
        <v>95</v>
      </c>
      <c r="D73" s="41">
        <f>D71*20%</f>
        <v>533.22500244225205</v>
      </c>
      <c r="E73" s="41">
        <f>E71*20%</f>
        <v>381.46952294543598</v>
      </c>
      <c r="F73" s="41">
        <f>F71*20%</f>
        <v>2568.7430387458699</v>
      </c>
      <c r="G73" s="41">
        <f>G71*20%</f>
        <v>1244.2462976761201</v>
      </c>
      <c r="H73" s="41">
        <f>SUM(D73:G73)</f>
        <v>4727.6838618096799</v>
      </c>
    </row>
    <row r="74" spans="1:8">
      <c r="A74" s="2"/>
      <c r="B74" s="33"/>
      <c r="C74" s="33" t="s">
        <v>96</v>
      </c>
      <c r="D74" s="41">
        <f>D73</f>
        <v>533.22500244225205</v>
      </c>
      <c r="E74" s="41">
        <f>E73</f>
        <v>381.46952294543598</v>
      </c>
      <c r="F74" s="41">
        <f>F73</f>
        <v>2568.7430387458699</v>
      </c>
      <c r="G74" s="41">
        <f>G73</f>
        <v>1244.2462976761201</v>
      </c>
      <c r="H74" s="41">
        <f>SUM(D74:G74)</f>
        <v>4727.6838618096799</v>
      </c>
    </row>
    <row r="75" spans="1:8">
      <c r="A75" s="2"/>
      <c r="B75" s="33"/>
      <c r="C75" s="33" t="s">
        <v>97</v>
      </c>
      <c r="D75" s="41">
        <f>D74+D71</f>
        <v>3199.3500146535098</v>
      </c>
      <c r="E75" s="41">
        <f>E74+E71</f>
        <v>2288.81713767262</v>
      </c>
      <c r="F75" s="41">
        <f>F74+F71</f>
        <v>15412.458232475199</v>
      </c>
      <c r="G75" s="41">
        <f>G74+G71</f>
        <v>7465.4777860567201</v>
      </c>
      <c r="H75" s="41">
        <f>SUM(D75:G75)</f>
        <v>28366.103170858099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2459.5407469943002</v>
      </c>
      <c r="E13" s="32">
        <v>1329.4181856391999</v>
      </c>
      <c r="F13" s="32">
        <v>12469.626401678999</v>
      </c>
      <c r="G13" s="32">
        <v>0</v>
      </c>
      <c r="H13" s="32">
        <v>16258.585334312</v>
      </c>
      <c r="J13" s="20"/>
    </row>
    <row r="14" spans="1:14">
      <c r="A14" s="2"/>
      <c r="B14" s="33"/>
      <c r="C14" s="33" t="s">
        <v>106</v>
      </c>
      <c r="D14" s="32">
        <v>2459.5407469943002</v>
      </c>
      <c r="E14" s="32">
        <v>1329.4181856391999</v>
      </c>
      <c r="F14" s="32">
        <v>12469.626401678999</v>
      </c>
      <c r="G14" s="32">
        <v>0</v>
      </c>
      <c r="H14" s="32">
        <v>16258.585334312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74</v>
      </c>
      <c r="D13" s="32">
        <v>0</v>
      </c>
      <c r="E13" s="32">
        <v>0</v>
      </c>
      <c r="F13" s="32">
        <v>0</v>
      </c>
      <c r="G13" s="32">
        <v>441.04128973032999</v>
      </c>
      <c r="H13" s="32">
        <v>441.04128973032999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441.04128973032999</v>
      </c>
      <c r="H14" s="32">
        <v>441.04128973032999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170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5317.8191220090002</v>
      </c>
      <c r="H13" s="32">
        <v>5317.8191220090002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5317.8191220090002</v>
      </c>
      <c r="H14" s="32">
        <v>5317.8191220090002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171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0.91545244761458</v>
      </c>
      <c r="E13" s="32">
        <v>452.69355882875999</v>
      </c>
      <c r="F13" s="32">
        <v>0</v>
      </c>
      <c r="G13" s="32">
        <v>0</v>
      </c>
      <c r="H13" s="32">
        <v>453.60901127636998</v>
      </c>
      <c r="J13" s="20"/>
    </row>
    <row r="14" spans="1:14">
      <c r="A14" s="2"/>
      <c r="B14" s="33"/>
      <c r="C14" s="33" t="s">
        <v>106</v>
      </c>
      <c r="D14" s="32">
        <v>0.91545244761458</v>
      </c>
      <c r="E14" s="32">
        <v>452.69355882875999</v>
      </c>
      <c r="F14" s="32">
        <v>0</v>
      </c>
      <c r="G14" s="32">
        <v>0</v>
      </c>
      <c r="H14" s="32">
        <v>453.60901127636998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172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73</v>
      </c>
      <c r="C13" s="3" t="s">
        <v>116</v>
      </c>
      <c r="D13" s="32">
        <v>0</v>
      </c>
      <c r="E13" s="32">
        <v>0</v>
      </c>
      <c r="F13" s="32">
        <v>0</v>
      </c>
      <c r="G13" s="32">
        <v>5.3858344506867004</v>
      </c>
      <c r="H13" s="32">
        <v>5.3858344506867004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5.3858344506867004</v>
      </c>
      <c r="H14" s="32">
        <v>5.3858344506867004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173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95.810788470667006</v>
      </c>
      <c r="H13" s="32">
        <v>95.810788470667006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95.810788470667006</v>
      </c>
      <c r="H14" s="32">
        <v>95.810788470667006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102</v>
      </c>
      <c r="B3" s="94"/>
      <c r="C3" s="11"/>
      <c r="D3" s="12">
        <v>16699.626624042001</v>
      </c>
      <c r="E3" s="13"/>
      <c r="F3" s="13"/>
      <c r="G3" s="13"/>
      <c r="H3" s="14"/>
    </row>
    <row r="4" spans="1:8">
      <c r="A4" s="99" t="s">
        <v>126</v>
      </c>
      <c r="B4" s="15" t="s">
        <v>127</v>
      </c>
      <c r="C4" s="11"/>
      <c r="D4" s="12">
        <v>2459.5407469943002</v>
      </c>
      <c r="E4" s="13"/>
      <c r="F4" s="13"/>
      <c r="G4" s="13"/>
      <c r="H4" s="14"/>
    </row>
    <row r="5" spans="1:8">
      <c r="A5" s="99"/>
      <c r="B5" s="15" t="s">
        <v>128</v>
      </c>
      <c r="C5" s="10"/>
      <c r="D5" s="12">
        <v>1329.4181856391999</v>
      </c>
      <c r="E5" s="13"/>
      <c r="F5" s="13"/>
      <c r="G5" s="13"/>
      <c r="H5" s="16"/>
    </row>
    <row r="6" spans="1:8">
      <c r="A6" s="100"/>
      <c r="B6" s="15" t="s">
        <v>129</v>
      </c>
      <c r="C6" s="10"/>
      <c r="D6" s="12">
        <v>12469.626401678999</v>
      </c>
      <c r="E6" s="13"/>
      <c r="F6" s="13"/>
      <c r="G6" s="13"/>
      <c r="H6" s="16"/>
    </row>
    <row r="7" spans="1:8">
      <c r="A7" s="100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5" t="s">
        <v>105</v>
      </c>
      <c r="B8" s="96"/>
      <c r="C8" s="99" t="s">
        <v>131</v>
      </c>
      <c r="D8" s="17">
        <v>16258.585334312</v>
      </c>
      <c r="E8" s="13">
        <v>7</v>
      </c>
      <c r="F8" s="13" t="s">
        <v>132</v>
      </c>
      <c r="G8" s="17">
        <v>2322.6550477588999</v>
      </c>
      <c r="H8" s="16"/>
    </row>
    <row r="9" spans="1:8">
      <c r="A9" s="101">
        <v>1</v>
      </c>
      <c r="B9" s="15" t="s">
        <v>127</v>
      </c>
      <c r="C9" s="99"/>
      <c r="D9" s="17">
        <v>2459.5407469943002</v>
      </c>
      <c r="E9" s="13"/>
      <c r="F9" s="13"/>
      <c r="G9" s="13"/>
      <c r="H9" s="100" t="s">
        <v>42</v>
      </c>
    </row>
    <row r="10" spans="1:8">
      <c r="A10" s="99"/>
      <c r="B10" s="15" t="s">
        <v>128</v>
      </c>
      <c r="C10" s="99"/>
      <c r="D10" s="17">
        <v>1329.4181856391999</v>
      </c>
      <c r="E10" s="13"/>
      <c r="F10" s="13"/>
      <c r="G10" s="13"/>
      <c r="H10" s="100"/>
    </row>
    <row r="11" spans="1:8">
      <c r="A11" s="99"/>
      <c r="B11" s="15" t="s">
        <v>129</v>
      </c>
      <c r="C11" s="99"/>
      <c r="D11" s="17">
        <v>12469.626401678999</v>
      </c>
      <c r="E11" s="13"/>
      <c r="F11" s="13"/>
      <c r="G11" s="13"/>
      <c r="H11" s="100"/>
    </row>
    <row r="12" spans="1:8">
      <c r="A12" s="99"/>
      <c r="B12" s="15" t="s">
        <v>130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133</v>
      </c>
      <c r="B13" s="15" t="s">
        <v>127</v>
      </c>
      <c r="C13" s="10"/>
      <c r="D13" s="12">
        <v>2459.5407469943002</v>
      </c>
      <c r="E13" s="13"/>
      <c r="F13" s="13"/>
      <c r="G13" s="13"/>
      <c r="H13" s="16"/>
    </row>
    <row r="14" spans="1:8">
      <c r="A14" s="99"/>
      <c r="B14" s="15" t="s">
        <v>128</v>
      </c>
      <c r="C14" s="10"/>
      <c r="D14" s="12">
        <v>1329.4181856391999</v>
      </c>
      <c r="E14" s="13"/>
      <c r="F14" s="13"/>
      <c r="G14" s="13"/>
      <c r="H14" s="16"/>
    </row>
    <row r="15" spans="1:8">
      <c r="A15" s="99"/>
      <c r="B15" s="15" t="s">
        <v>129</v>
      </c>
      <c r="C15" s="10"/>
      <c r="D15" s="12">
        <v>12469.626401678999</v>
      </c>
      <c r="E15" s="13"/>
      <c r="F15" s="13"/>
      <c r="G15" s="13"/>
      <c r="H15" s="16"/>
    </row>
    <row r="16" spans="1:8">
      <c r="A16" s="99"/>
      <c r="B16" s="15" t="s">
        <v>130</v>
      </c>
      <c r="C16" s="10"/>
      <c r="D16" s="12">
        <v>441.04128973032999</v>
      </c>
      <c r="E16" s="13"/>
      <c r="F16" s="13"/>
      <c r="G16" s="13"/>
      <c r="H16" s="16"/>
    </row>
    <row r="17" spans="1:8">
      <c r="A17" s="95" t="s">
        <v>74</v>
      </c>
      <c r="B17" s="96"/>
      <c r="C17" s="99" t="s">
        <v>131</v>
      </c>
      <c r="D17" s="17">
        <v>441.04128973032999</v>
      </c>
      <c r="E17" s="13">
        <v>7</v>
      </c>
      <c r="F17" s="13" t="s">
        <v>132</v>
      </c>
      <c r="G17" s="17">
        <v>63.005898532903998</v>
      </c>
      <c r="H17" s="16"/>
    </row>
    <row r="18" spans="1:8">
      <c r="A18" s="101">
        <v>1</v>
      </c>
      <c r="B18" s="15" t="s">
        <v>127</v>
      </c>
      <c r="C18" s="99"/>
      <c r="D18" s="17">
        <v>0</v>
      </c>
      <c r="E18" s="13"/>
      <c r="F18" s="13"/>
      <c r="G18" s="13"/>
      <c r="H18" s="100" t="s">
        <v>42</v>
      </c>
    </row>
    <row r="19" spans="1:8">
      <c r="A19" s="99"/>
      <c r="B19" s="15" t="s">
        <v>128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130</v>
      </c>
      <c r="C21" s="99"/>
      <c r="D21" s="17">
        <v>441.04128973032999</v>
      </c>
      <c r="E21" s="13"/>
      <c r="F21" s="13"/>
      <c r="G21" s="13"/>
      <c r="H21" s="100"/>
    </row>
    <row r="22" spans="1:8" ht="24.6">
      <c r="A22" s="97" t="s">
        <v>110</v>
      </c>
      <c r="B22" s="94"/>
      <c r="C22" s="10"/>
      <c r="D22" s="12">
        <v>5413.6299104795999</v>
      </c>
      <c r="E22" s="13"/>
      <c r="F22" s="13"/>
      <c r="G22" s="13"/>
      <c r="H22" s="16"/>
    </row>
    <row r="23" spans="1:8">
      <c r="A23" s="99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130</v>
      </c>
      <c r="C26" s="10"/>
      <c r="D26" s="12">
        <v>5317.8191220090002</v>
      </c>
      <c r="E26" s="13"/>
      <c r="F26" s="13"/>
      <c r="G26" s="13"/>
      <c r="H26" s="16"/>
    </row>
    <row r="27" spans="1:8">
      <c r="A27" s="95" t="s">
        <v>110</v>
      </c>
      <c r="B27" s="96"/>
      <c r="C27" s="99" t="s">
        <v>131</v>
      </c>
      <c r="D27" s="17">
        <v>5317.8191220090002</v>
      </c>
      <c r="E27" s="13">
        <v>7</v>
      </c>
      <c r="F27" s="13" t="s">
        <v>132</v>
      </c>
      <c r="G27" s="17">
        <v>759.68844600128</v>
      </c>
      <c r="H27" s="16"/>
    </row>
    <row r="28" spans="1:8">
      <c r="A28" s="101">
        <v>1</v>
      </c>
      <c r="B28" s="15" t="s">
        <v>127</v>
      </c>
      <c r="C28" s="99"/>
      <c r="D28" s="17">
        <v>0</v>
      </c>
      <c r="E28" s="13"/>
      <c r="F28" s="13"/>
      <c r="G28" s="13"/>
      <c r="H28" s="100" t="s">
        <v>42</v>
      </c>
    </row>
    <row r="29" spans="1:8">
      <c r="A29" s="99"/>
      <c r="B29" s="15" t="s">
        <v>128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130</v>
      </c>
      <c r="C31" s="99"/>
      <c r="D31" s="17">
        <v>5317.8191220090002</v>
      </c>
      <c r="E31" s="13"/>
      <c r="F31" s="13"/>
      <c r="G31" s="13"/>
      <c r="H31" s="100"/>
    </row>
    <row r="32" spans="1:8">
      <c r="A32" s="99" t="s">
        <v>135</v>
      </c>
      <c r="B32" s="15" t="s">
        <v>127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128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129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130</v>
      </c>
      <c r="C35" s="10"/>
      <c r="D35" s="12">
        <v>5413.6299104795999</v>
      </c>
      <c r="E35" s="13"/>
      <c r="F35" s="13"/>
      <c r="G35" s="13"/>
      <c r="H35" s="16"/>
    </row>
    <row r="36" spans="1:8">
      <c r="A36" s="95" t="s">
        <v>110</v>
      </c>
      <c r="B36" s="96"/>
      <c r="C36" s="99" t="s">
        <v>136</v>
      </c>
      <c r="D36" s="17">
        <v>95.810788470667006</v>
      </c>
      <c r="E36" s="13">
        <v>4</v>
      </c>
      <c r="F36" s="13" t="s">
        <v>132</v>
      </c>
      <c r="G36" s="17">
        <v>23.952697117667</v>
      </c>
      <c r="H36" s="16"/>
    </row>
    <row r="37" spans="1:8">
      <c r="A37" s="101">
        <v>1</v>
      </c>
      <c r="B37" s="15" t="s">
        <v>127</v>
      </c>
      <c r="C37" s="99"/>
      <c r="D37" s="17">
        <v>0</v>
      </c>
      <c r="E37" s="13"/>
      <c r="F37" s="13"/>
      <c r="G37" s="13"/>
      <c r="H37" s="100" t="s">
        <v>137</v>
      </c>
    </row>
    <row r="38" spans="1:8">
      <c r="A38" s="99"/>
      <c r="B38" s="15" t="s">
        <v>128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129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130</v>
      </c>
      <c r="C40" s="99"/>
      <c r="D40" s="17">
        <v>95.810788470667006</v>
      </c>
      <c r="E40" s="13"/>
      <c r="F40" s="13"/>
      <c r="G40" s="13"/>
      <c r="H40" s="100"/>
    </row>
    <row r="41" spans="1:8" ht="24.6">
      <c r="A41" s="97" t="s">
        <v>113</v>
      </c>
      <c r="B41" s="94"/>
      <c r="C41" s="10"/>
      <c r="D41" s="12">
        <v>453.60901127636998</v>
      </c>
      <c r="E41" s="13"/>
      <c r="F41" s="13"/>
      <c r="G41" s="13"/>
      <c r="H41" s="16"/>
    </row>
    <row r="42" spans="1:8">
      <c r="A42" s="99" t="s">
        <v>138</v>
      </c>
      <c r="B42" s="15" t="s">
        <v>127</v>
      </c>
      <c r="C42" s="10"/>
      <c r="D42" s="12">
        <v>0.91545244761458</v>
      </c>
      <c r="E42" s="13"/>
      <c r="F42" s="13"/>
      <c r="G42" s="13"/>
      <c r="H42" s="16"/>
    </row>
    <row r="43" spans="1:8">
      <c r="A43" s="99"/>
      <c r="B43" s="15" t="s">
        <v>128</v>
      </c>
      <c r="C43" s="10"/>
      <c r="D43" s="12">
        <v>452.69355882875999</v>
      </c>
      <c r="E43" s="13"/>
      <c r="F43" s="13"/>
      <c r="G43" s="13"/>
      <c r="H43" s="16"/>
    </row>
    <row r="44" spans="1:8">
      <c r="A44" s="99"/>
      <c r="B44" s="15" t="s">
        <v>129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130</v>
      </c>
      <c r="C45" s="10"/>
      <c r="D45" s="12">
        <v>0</v>
      </c>
      <c r="E45" s="13"/>
      <c r="F45" s="13"/>
      <c r="G45" s="13"/>
      <c r="H45" s="16"/>
    </row>
    <row r="46" spans="1:8">
      <c r="A46" s="95" t="s">
        <v>44</v>
      </c>
      <c r="B46" s="96"/>
      <c r="C46" s="99" t="s">
        <v>136</v>
      </c>
      <c r="D46" s="17">
        <v>453.60901127636998</v>
      </c>
      <c r="E46" s="13">
        <v>4</v>
      </c>
      <c r="F46" s="13" t="s">
        <v>132</v>
      </c>
      <c r="G46" s="17">
        <v>113.40225281908999</v>
      </c>
      <c r="H46" s="16"/>
    </row>
    <row r="47" spans="1:8">
      <c r="A47" s="101">
        <v>1</v>
      </c>
      <c r="B47" s="15" t="s">
        <v>127</v>
      </c>
      <c r="C47" s="99"/>
      <c r="D47" s="17">
        <v>0.91545244761458</v>
      </c>
      <c r="E47" s="13"/>
      <c r="F47" s="13"/>
      <c r="G47" s="13"/>
      <c r="H47" s="100" t="s">
        <v>137</v>
      </c>
    </row>
    <row r="48" spans="1:8">
      <c r="A48" s="99"/>
      <c r="B48" s="15" t="s">
        <v>128</v>
      </c>
      <c r="C48" s="99"/>
      <c r="D48" s="17">
        <v>452.69355882875999</v>
      </c>
      <c r="E48" s="13"/>
      <c r="F48" s="13"/>
      <c r="G48" s="13"/>
      <c r="H48" s="100"/>
    </row>
    <row r="49" spans="1:8">
      <c r="A49" s="99"/>
      <c r="B49" s="15" t="s">
        <v>129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130</v>
      </c>
      <c r="C50" s="99"/>
      <c r="D50" s="17">
        <v>0</v>
      </c>
      <c r="E50" s="13"/>
      <c r="F50" s="13"/>
      <c r="G50" s="13"/>
      <c r="H50" s="100"/>
    </row>
    <row r="51" spans="1:8" ht="24.6">
      <c r="A51" s="97" t="s">
        <v>115</v>
      </c>
      <c r="B51" s="94"/>
      <c r="C51" s="10"/>
      <c r="D51" s="12">
        <v>5.3858344506867004</v>
      </c>
      <c r="E51" s="13"/>
      <c r="F51" s="13"/>
      <c r="G51" s="13"/>
      <c r="H51" s="16"/>
    </row>
    <row r="52" spans="1:8">
      <c r="A52" s="99" t="s">
        <v>139</v>
      </c>
      <c r="B52" s="15" t="s">
        <v>127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128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129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130</v>
      </c>
      <c r="C55" s="10"/>
      <c r="D55" s="12">
        <v>5.3858344506867004</v>
      </c>
      <c r="E55" s="13"/>
      <c r="F55" s="13"/>
      <c r="G55" s="13"/>
      <c r="H55" s="16"/>
    </row>
    <row r="56" spans="1:8">
      <c r="A56" s="95" t="s">
        <v>116</v>
      </c>
      <c r="B56" s="96"/>
      <c r="C56" s="99" t="s">
        <v>136</v>
      </c>
      <c r="D56" s="17">
        <v>5.3858344506867004</v>
      </c>
      <c r="E56" s="13">
        <v>4</v>
      </c>
      <c r="F56" s="13" t="s">
        <v>132</v>
      </c>
      <c r="G56" s="17">
        <v>1.3464586126717</v>
      </c>
      <c r="H56" s="16"/>
    </row>
    <row r="57" spans="1:8">
      <c r="A57" s="101">
        <v>1</v>
      </c>
      <c r="B57" s="15" t="s">
        <v>127</v>
      </c>
      <c r="C57" s="99"/>
      <c r="D57" s="17">
        <v>0</v>
      </c>
      <c r="E57" s="13"/>
      <c r="F57" s="13"/>
      <c r="G57" s="13"/>
      <c r="H57" s="100" t="s">
        <v>137</v>
      </c>
    </row>
    <row r="58" spans="1:8">
      <c r="A58" s="99"/>
      <c r="B58" s="15" t="s">
        <v>128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129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130</v>
      </c>
      <c r="C60" s="99"/>
      <c r="D60" s="17">
        <v>5.3858344506867004</v>
      </c>
      <c r="E60" s="13"/>
      <c r="F60" s="13"/>
      <c r="G60" s="13"/>
      <c r="H60" s="100"/>
    </row>
    <row r="61" spans="1:8">
      <c r="A61" s="18"/>
      <c r="C61" s="18"/>
      <c r="D61" s="7"/>
      <c r="E61" s="7"/>
      <c r="F61" s="7"/>
      <c r="G61" s="7"/>
      <c r="H61" s="19"/>
    </row>
    <row r="63" spans="1:8">
      <c r="A63" s="98" t="s">
        <v>140</v>
      </c>
      <c r="B63" s="98"/>
      <c r="C63" s="98"/>
      <c r="D63" s="98"/>
      <c r="E63" s="98"/>
      <c r="F63" s="98"/>
      <c r="G63" s="98"/>
      <c r="H63" s="98"/>
    </row>
    <row r="64" spans="1:8">
      <c r="A64" s="98" t="s">
        <v>141</v>
      </c>
      <c r="B64" s="98"/>
      <c r="C64" s="98"/>
      <c r="D64" s="98"/>
      <c r="E64" s="98"/>
      <c r="F64" s="98"/>
      <c r="G64" s="98"/>
      <c r="H64" s="98"/>
    </row>
  </sheetData>
  <mergeCells count="36">
    <mergeCell ref="C27:C31"/>
    <mergeCell ref="C36:C40"/>
    <mergeCell ref="C46:C50"/>
    <mergeCell ref="C56:C60"/>
    <mergeCell ref="H9:H12"/>
    <mergeCell ref="H18:H21"/>
    <mergeCell ref="H28:H31"/>
    <mergeCell ref="H37:H40"/>
    <mergeCell ref="H47:H50"/>
    <mergeCell ref="H57:H60"/>
    <mergeCell ref="A63:H63"/>
    <mergeCell ref="A64:H6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C8:C12"/>
    <mergeCell ref="C17:C21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509-02-01</vt:lpstr>
      <vt:lpstr>ОСР 509-09-01</vt:lpstr>
      <vt:lpstr>ОСР 509-12-01</vt:lpstr>
      <vt:lpstr>ОСР 1-02-01</vt:lpstr>
      <vt:lpstr>ОСР 1-09-01</vt:lpstr>
      <vt:lpstr>ОСР 1-12-01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0C47FE28D2DE41E08143DAB779B085F1_12</vt:lpwstr>
  </property>
  <property fmtid="{D5CDD505-2E9C-101B-9397-08002B2CF9AE}" pid="3" name="KSOProductBuildVer">
    <vt:lpwstr>1049-12.2.0.20795</vt:lpwstr>
  </property>
</Properties>
</file>